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4XEtGmWfa2oeSC3Hf9rQlMI3TNGAzX0zbPQigpxM8Ds="/>
    </ext>
  </extLst>
</workbook>
</file>

<file path=xl/sharedStrings.xml><?xml version="1.0" encoding="utf-8"?>
<sst xmlns="http://schemas.openxmlformats.org/spreadsheetml/2006/main" count="52" uniqueCount="52">
  <si>
    <t>Seu layout de funil</t>
  </si>
  <si>
    <t>Etapa do funil</t>
  </si>
  <si>
    <t>Oferta de front-end</t>
  </si>
  <si>
    <t>Oferta principal</t>
  </si>
  <si>
    <t>Oferta de upsell</t>
  </si>
  <si>
    <t>Outra oferta #1</t>
  </si>
  <si>
    <t>Outra oferta #2</t>
  </si>
  <si>
    <t>Nome do produto</t>
  </si>
  <si>
    <t>Armadilhas de percurso</t>
  </si>
  <si>
    <t>Exemplo de oferta principal</t>
  </si>
  <si>
    <t>Exemplo de oferta de upsell</t>
  </si>
  <si>
    <t>Exemplo de outra oferta #1</t>
  </si>
  <si>
    <t>Exemplo de outra oferta #2</t>
  </si>
  <si>
    <t>Preço do produto</t>
  </si>
  <si>
    <t>Taxa de conversão</t>
  </si>
  <si>
    <t>Insira o teste de orçamento ==&gt;</t>
  </si>
  <si>
    <t>Paramêtro</t>
  </si>
  <si>
    <t>Equação</t>
  </si>
  <si>
    <t>R$ 0.50 CPC</t>
  </si>
  <si>
    <t>R$ 1 CPC</t>
  </si>
  <si>
    <t>R$ 1.50 CPC</t>
  </si>
  <si>
    <t>R$ 2 CPC</t>
  </si>
  <si>
    <t>Cliques</t>
  </si>
  <si>
    <t>Teste de orçamento/CPC</t>
  </si>
  <si>
    <t>Venda de oferta Front End</t>
  </si>
  <si>
    <t>Cliques * Taxa de conversão de Front End (B6)</t>
  </si>
  <si>
    <t>Receita de oferta Front End</t>
  </si>
  <si>
    <t>Vendas de Front End * Preço de Front End (B5)</t>
  </si>
  <si>
    <t>Oferta principal de vendas</t>
  </si>
  <si>
    <t>Vendas de Front End * Principal taxa de conversão (C6)</t>
  </si>
  <si>
    <t>Receita da oferta principal</t>
  </si>
  <si>
    <t>Oferta principal de vendas * Oferta principal de preço (C5)</t>
  </si>
  <si>
    <t>Venda de ofeerta Upsell</t>
  </si>
  <si>
    <t>Oferta principal de vendas * Taxa de conversão de Upsell (D6)</t>
  </si>
  <si>
    <t>Receita de ofertaUpsell</t>
  </si>
  <si>
    <t>Venda de Upsell * Preço de Upsell (D5)</t>
  </si>
  <si>
    <t>Outra oferta de venda #1</t>
  </si>
  <si>
    <t>Venda de Upsell * Outra oferta #1 Taxa de conversão (E6)</t>
  </si>
  <si>
    <t>Outra receita de oferta #1</t>
  </si>
  <si>
    <t>Outra oferta #1 Vendas * Outra oferta #1 Preço (E5)</t>
  </si>
  <si>
    <t>Outra oferta de venda #2</t>
  </si>
  <si>
    <t>Outra oferta #1 Vendas * Outra oferta #2 Taxa de conversão (F6)</t>
  </si>
  <si>
    <t>Outra receita de oferta #2</t>
  </si>
  <si>
    <t>Outra oferta #2 Vendas * Outra oferta #2 Preço (F5)</t>
  </si>
  <si>
    <t>Receita total</t>
  </si>
  <si>
    <t>Soma de todas as receitas</t>
  </si>
  <si>
    <t>Ganho por clique</t>
  </si>
  <si>
    <t>Receita/Cliques</t>
  </si>
  <si>
    <t>Lucro</t>
  </si>
  <si>
    <t>Receita total - Orçamento de teste</t>
  </si>
  <si>
    <t>Lucro por clique</t>
  </si>
  <si>
    <t>Lucro/clique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</si>
</sst>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  <scheme val="minor"/>
    </font>
    <font>
      <b/>
      <sz val="18.0"/>
      <color rgb="FFFFFFFF"/>
      <name val="Arial"/>
      <scheme val="minor"/>
    </font>
    <font/>
    <font>
      <sz val="12.0"/>
      <color theme="1"/>
      <name val="Rajdhani"/>
    </font>
    <font>
      <sz val="12.0"/>
      <color theme="1"/>
      <name val="Arial"/>
      <scheme val="minor"/>
    </font>
    <font>
      <sz val="12.0"/>
      <color rgb="FFFFFFFF"/>
      <name val="Arial"/>
      <scheme val="minor"/>
    </font>
    <font>
      <sz val="12.0"/>
      <color rgb="FF000000"/>
      <name val="Arial"/>
      <scheme val="minor"/>
    </font>
    <font>
      <b/>
      <sz val="12.0"/>
      <color rgb="FF000000"/>
      <name val="Arial"/>
    </font>
    <font>
      <b/>
      <sz val="12.0"/>
      <color rgb="FF000000"/>
      <name val="&quot;Aptos Display&quot;"/>
    </font>
    <font>
      <color rgb="FF000000"/>
      <name val="Arial"/>
      <scheme val="minor"/>
    </font>
    <font>
      <sz val="12.0"/>
      <color rgb="FF000000"/>
      <name val="&quot;Aptos Display&quot;"/>
    </font>
  </fonts>
  <fills count="6">
    <fill>
      <patternFill patternType="none"/>
    </fill>
    <fill>
      <patternFill patternType="lightGray"/>
    </fill>
    <fill>
      <patternFill patternType="solid">
        <fgColor rgb="FF073CBF"/>
        <bgColor rgb="FF073CBF"/>
      </patternFill>
    </fill>
    <fill>
      <patternFill patternType="solid">
        <fgColor rgb="FFCFE2F3"/>
        <bgColor rgb="FFCFE2F3"/>
      </patternFill>
    </fill>
    <fill>
      <patternFill patternType="solid">
        <fgColor rgb="FFED7373"/>
        <bgColor rgb="FFED7373"/>
      </patternFill>
    </fill>
    <fill>
      <patternFill patternType="solid">
        <fgColor rgb="FFC1FF72"/>
        <bgColor rgb="FFC1FF7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FF0000"/>
      </right>
      <top style="thin">
        <color rgb="FF000000"/>
      </top>
    </border>
    <border>
      <right style="dotted">
        <color rgb="FFFF0000"/>
      </right>
      <top style="thin">
        <color rgb="FF000000"/>
      </top>
      <bottom style="dotted">
        <color rgb="FFFF0000"/>
      </bottom>
    </border>
    <border>
      <right style="thin">
        <color rgb="FF000000"/>
      </right>
      <top style="thin">
        <color rgb="FF000000"/>
      </top>
      <bottom style="dotted">
        <color rgb="FFFF0000"/>
      </bottom>
    </border>
    <border>
      <left style="thin">
        <color rgb="FF000000"/>
      </left>
      <right style="dotted">
        <color rgb="FFFF0000"/>
      </right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</border>
    <border>
      <left style="thin">
        <color rgb="FF000000"/>
      </left>
      <right style="dotted">
        <color rgb="FFFF0000"/>
      </right>
      <bottom style="thin">
        <color rgb="FF000000"/>
      </bottom>
    </border>
    <border>
      <left style="thin">
        <color rgb="FF000000"/>
      </left>
      <right style="dotted">
        <color rgb="FFFF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center" vertical="center"/>
    </xf>
    <xf borderId="1" fillId="2" fontId="5" numFmtId="0" xfId="0" applyAlignment="1" applyBorder="1" applyFont="1">
      <alignment horizontal="center" readingOrder="0" shrinkToFit="0" vertical="center" wrapText="0"/>
    </xf>
    <xf borderId="2" fillId="2" fontId="5" numFmtId="0" xfId="0" applyAlignment="1" applyBorder="1" applyFont="1">
      <alignment horizontal="center" readingOrder="0" shrinkToFit="0" vertical="center" wrapText="0"/>
    </xf>
    <xf borderId="3" fillId="2" fontId="5" numFmtId="0" xfId="0" applyAlignment="1" applyBorder="1" applyFont="1">
      <alignment horizontal="center" readingOrder="0" shrinkToFit="0" vertical="center" wrapText="0"/>
    </xf>
    <xf borderId="4" fillId="3" fontId="6" numFmtId="0" xfId="0" applyAlignment="1" applyBorder="1" applyFill="1" applyFont="1">
      <alignment readingOrder="0" shrinkToFit="0" vertical="center" wrapText="0"/>
    </xf>
    <xf borderId="5" fillId="0" fontId="7" numFmtId="0" xfId="0" applyAlignment="1" applyBorder="1" applyFont="1">
      <alignment horizontal="center" readingOrder="0" shrinkToFit="0" vertical="center" wrapText="0"/>
    </xf>
    <xf borderId="5" fillId="0" fontId="8" numFmtId="0" xfId="0" applyAlignment="1" applyBorder="1" applyFont="1">
      <alignment horizontal="center" readingOrder="0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0" fillId="0" fontId="3" numFmtId="0" xfId="0" applyAlignment="1" applyFont="1">
      <alignment vertical="center"/>
    </xf>
    <xf borderId="7" fillId="3" fontId="6" numFmtId="0" xfId="0" applyAlignment="1" applyBorder="1" applyFont="1">
      <alignment readingOrder="0" shrinkToFit="0" vertical="center" wrapText="0"/>
    </xf>
    <xf borderId="8" fillId="0" fontId="4" numFmtId="164" xfId="0" applyAlignment="1" applyBorder="1" applyFont="1" applyNumberFormat="1">
      <alignment horizontal="center" vertical="center"/>
    </xf>
    <xf borderId="9" fillId="3" fontId="6" numFmtId="0" xfId="0" applyAlignment="1" applyBorder="1" applyFont="1">
      <alignment readingOrder="0" shrinkToFit="0" vertical="center" wrapText="0"/>
    </xf>
    <xf borderId="8" fillId="0" fontId="4" numFmtId="10" xfId="0" applyAlignment="1" applyBorder="1" applyFont="1" applyNumberFormat="1">
      <alignment horizontal="center" readingOrder="0" vertical="center"/>
    </xf>
    <xf borderId="8" fillId="0" fontId="4" numFmtId="9" xfId="0" applyAlignment="1" applyBorder="1" applyFont="1" applyNumberFormat="1">
      <alignment horizontal="center" vertical="center"/>
    </xf>
    <xf borderId="8" fillId="0" fontId="4" numFmtId="9" xfId="0" applyAlignment="1" applyBorder="1" applyFont="1" applyNumberFormat="1">
      <alignment horizontal="center" readingOrder="0" vertical="center"/>
    </xf>
    <xf borderId="10" fillId="4" fontId="6" numFmtId="0" xfId="0" applyAlignment="1" applyBorder="1" applyFill="1" applyFont="1">
      <alignment readingOrder="0" shrinkToFit="0" vertical="center" wrapText="0"/>
    </xf>
    <xf borderId="8" fillId="0" fontId="4" numFmtId="164" xfId="0" applyAlignment="1" applyBorder="1" applyFont="1" applyNumberFormat="1">
      <alignment horizontal="center" readingOrder="0" vertical="center"/>
    </xf>
    <xf borderId="0" fillId="0" fontId="4" numFmtId="3" xfId="0" applyAlignment="1" applyFont="1" applyNumberFormat="1">
      <alignment horizontal="center" vertical="center"/>
    </xf>
    <xf borderId="11" fillId="0" fontId="6" numFmtId="0" xfId="0" applyAlignment="1" applyBorder="1" applyFont="1">
      <alignment readingOrder="0" shrinkToFit="0" vertical="center" wrapText="0"/>
    </xf>
    <xf borderId="0" fillId="0" fontId="6" numFmtId="0" xfId="0" applyAlignment="1" applyFont="1">
      <alignment readingOrder="0" shrinkToFit="0" vertical="center" wrapText="0"/>
    </xf>
    <xf borderId="11" fillId="0" fontId="9" numFmtId="0" xfId="0" applyAlignment="1" applyBorder="1" applyFont="1">
      <alignment shrinkToFit="0" vertical="center" wrapText="0"/>
    </xf>
    <xf borderId="0" fillId="0" fontId="9" numFmtId="0" xfId="0" applyAlignment="1" applyFont="1">
      <alignment shrinkToFit="0" vertical="center" wrapText="0"/>
    </xf>
    <xf borderId="0" fillId="0" fontId="4" numFmtId="1" xfId="0" applyAlignment="1" applyFont="1" applyNumberForma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5" fontId="10" numFmtId="164" xfId="0" applyAlignment="1" applyFill="1" applyFont="1" applyNumberFormat="1">
      <alignment readingOrder="0" shrinkToFit="0" vertical="bottom" wrapText="0"/>
    </xf>
    <xf borderId="12" fillId="4" fontId="10" numFmtId="164" xfId="0" applyAlignment="1" applyBorder="1" applyFont="1" applyNumberFormat="1">
      <alignment readingOrder="0" shrinkToFit="0" vertical="bottom" wrapText="0"/>
    </xf>
    <xf borderId="13" fillId="0" fontId="6" numFmtId="0" xfId="0" applyAlignment="1" applyBorder="1" applyFont="1">
      <alignment readingOrder="0" shrinkToFit="0" vertical="center" wrapText="0"/>
    </xf>
    <xf borderId="14" fillId="0" fontId="6" numFmtId="0" xfId="0" applyAlignment="1" applyBorder="1" applyFont="1">
      <alignment readingOrder="0" shrinkToFit="0" vertical="center" wrapText="0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7.38"/>
    <col customWidth="1" min="2" max="2" width="49.25"/>
    <col customWidth="1" min="3" max="3" width="34.38"/>
    <col customWidth="1" min="4" max="4" width="33.5"/>
    <col customWidth="1" min="5" max="5" width="32.25"/>
    <col customWidth="1" min="6" max="6" width="31.38"/>
  </cols>
  <sheetData>
    <row r="1" ht="42.7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4"/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8.5" customHeight="1">
      <c r="A4" s="8" t="s">
        <v>7</v>
      </c>
      <c r="B4" s="9" t="s">
        <v>8</v>
      </c>
      <c r="C4" s="10" t="s">
        <v>9</v>
      </c>
      <c r="D4" s="10" t="s">
        <v>10</v>
      </c>
      <c r="E4" s="10" t="s">
        <v>11</v>
      </c>
      <c r="F4" s="11" t="s">
        <v>12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28.5" customHeight="1">
      <c r="A5" s="13" t="s">
        <v>13</v>
      </c>
      <c r="B5" s="14">
        <v>10.0</v>
      </c>
      <c r="C5" s="14">
        <v>197.0</v>
      </c>
      <c r="D5" s="14">
        <v>498.0</v>
      </c>
      <c r="E5" s="14">
        <v>297.0</v>
      </c>
      <c r="F5" s="14">
        <v>2997.0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28.5" customHeight="1">
      <c r="A6" s="15" t="s">
        <v>14</v>
      </c>
      <c r="B6" s="16">
        <v>0.2</v>
      </c>
      <c r="C6" s="17">
        <v>0.25</v>
      </c>
      <c r="D6" s="18">
        <v>0.1</v>
      </c>
      <c r="E6" s="17">
        <v>0.1</v>
      </c>
      <c r="F6" s="17">
        <v>0.1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9.5" customHeight="1">
      <c r="A7" s="4"/>
      <c r="B7" s="4"/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9.25" customHeight="1">
      <c r="A8" s="19" t="s">
        <v>15</v>
      </c>
      <c r="B8" s="20">
        <v>10000.0</v>
      </c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4"/>
      <c r="B9" s="4"/>
      <c r="C9" s="4"/>
      <c r="D9" s="4"/>
      <c r="E9" s="4"/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36.75" customHeight="1">
      <c r="A10" s="5" t="s">
        <v>16</v>
      </c>
      <c r="B10" s="6" t="s">
        <v>17</v>
      </c>
      <c r="C10" s="6" t="s">
        <v>18</v>
      </c>
      <c r="D10" s="6" t="s">
        <v>19</v>
      </c>
      <c r="E10" s="6" t="s">
        <v>20</v>
      </c>
      <c r="F10" s="7" t="s">
        <v>21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4"/>
      <c r="B11" s="4"/>
      <c r="C11" s="21"/>
      <c r="D11" s="21"/>
      <c r="E11" s="21"/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22</v>
      </c>
      <c r="B12" s="23" t="s">
        <v>23</v>
      </c>
      <c r="C12" s="21">
        <f>IF($B$8="","Enter A Test Budget", $B$8/0.5)</f>
        <v>20000</v>
      </c>
      <c r="D12" s="21">
        <f>IF($B$8="","Enter A Test Budget", $B$8/1)</f>
        <v>10000</v>
      </c>
      <c r="E12" s="21">
        <f>IF($B$8="","Enter A Test Budget", $B$8/1.5)</f>
        <v>6666.666667</v>
      </c>
      <c r="F12" s="21">
        <f>IF($B$8="","Enter A Test Budget", $B$8/2)</f>
        <v>5000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4"/>
      <c r="B13" s="25"/>
      <c r="C13" s="4"/>
      <c r="D13" s="4"/>
      <c r="E13" s="4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2" t="s">
        <v>24</v>
      </c>
      <c r="B14" s="23" t="s">
        <v>25</v>
      </c>
      <c r="C14" s="26">
        <f t="shared" ref="C14:F14" si="1">IFERROR(ROUNDDOWN(C12*$B$6),"")</f>
        <v>4000</v>
      </c>
      <c r="D14" s="26">
        <f t="shared" si="1"/>
        <v>2000</v>
      </c>
      <c r="E14" s="26">
        <f t="shared" si="1"/>
        <v>1333</v>
      </c>
      <c r="F14" s="26">
        <f t="shared" si="1"/>
        <v>1000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22" t="s">
        <v>26</v>
      </c>
      <c r="B15" s="23" t="s">
        <v>27</v>
      </c>
      <c r="C15" s="27">
        <f t="shared" ref="C15:F15" si="2">IFERROR(C14*$B$5,"")</f>
        <v>40000</v>
      </c>
      <c r="D15" s="27">
        <f t="shared" si="2"/>
        <v>20000</v>
      </c>
      <c r="E15" s="27">
        <f t="shared" si="2"/>
        <v>13330</v>
      </c>
      <c r="F15" s="27">
        <f t="shared" si="2"/>
        <v>10000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24"/>
      <c r="B16" s="25"/>
      <c r="C16" s="4"/>
      <c r="D16" s="4"/>
      <c r="E16" s="4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22" t="s">
        <v>28</v>
      </c>
      <c r="B17" s="23" t="s">
        <v>29</v>
      </c>
      <c r="C17" s="26">
        <f t="shared" ref="C17:F17" si="3">IFERROR(ROUNDDOWN(C14*$C$6),"")</f>
        <v>1000</v>
      </c>
      <c r="D17" s="26">
        <f t="shared" si="3"/>
        <v>500</v>
      </c>
      <c r="E17" s="26">
        <f t="shared" si="3"/>
        <v>333</v>
      </c>
      <c r="F17" s="26">
        <f t="shared" si="3"/>
        <v>250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22" t="s">
        <v>30</v>
      </c>
      <c r="B18" s="23" t="s">
        <v>31</v>
      </c>
      <c r="C18" s="27">
        <f t="shared" ref="C18:F18" si="4">IFERROR(C17*$C$5,"")</f>
        <v>197000</v>
      </c>
      <c r="D18" s="27">
        <f t="shared" si="4"/>
        <v>98500</v>
      </c>
      <c r="E18" s="27">
        <f t="shared" si="4"/>
        <v>65601</v>
      </c>
      <c r="F18" s="27">
        <f t="shared" si="4"/>
        <v>49250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24"/>
      <c r="B19" s="25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22" t="s">
        <v>32</v>
      </c>
      <c r="B20" s="23" t="s">
        <v>33</v>
      </c>
      <c r="C20" s="26">
        <f t="shared" ref="C20:F20" si="5">IFERROR(ROUNDDOWN(C17*$D$6),"")</f>
        <v>100</v>
      </c>
      <c r="D20" s="26">
        <f t="shared" si="5"/>
        <v>50</v>
      </c>
      <c r="E20" s="26">
        <f t="shared" si="5"/>
        <v>33</v>
      </c>
      <c r="F20" s="26">
        <f t="shared" si="5"/>
        <v>25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2" t="s">
        <v>34</v>
      </c>
      <c r="B21" s="23" t="s">
        <v>35</v>
      </c>
      <c r="C21" s="27">
        <f t="shared" ref="C21:F21" si="6">IFERROR(C20*$D$5,"")</f>
        <v>49800</v>
      </c>
      <c r="D21" s="27">
        <f t="shared" si="6"/>
        <v>24900</v>
      </c>
      <c r="E21" s="27">
        <f t="shared" si="6"/>
        <v>16434</v>
      </c>
      <c r="F21" s="27">
        <f t="shared" si="6"/>
        <v>12450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4"/>
      <c r="B22" s="25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2" t="s">
        <v>36</v>
      </c>
      <c r="B23" s="23" t="s">
        <v>37</v>
      </c>
      <c r="C23" s="26">
        <f t="shared" ref="C23:F23" si="7">IFERROR(ROUNDDOWN(C20*$E$6),"")</f>
        <v>10</v>
      </c>
      <c r="D23" s="26">
        <f t="shared" si="7"/>
        <v>5</v>
      </c>
      <c r="E23" s="26">
        <f t="shared" si="7"/>
        <v>3</v>
      </c>
      <c r="F23" s="26">
        <f t="shared" si="7"/>
        <v>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22" t="s">
        <v>38</v>
      </c>
      <c r="B24" s="23" t="s">
        <v>39</v>
      </c>
      <c r="C24" s="27">
        <f t="shared" ref="C24:F24" si="8">IFERROR(C23*$E$5,"")</f>
        <v>2970</v>
      </c>
      <c r="D24" s="27">
        <f t="shared" si="8"/>
        <v>1485</v>
      </c>
      <c r="E24" s="27">
        <f t="shared" si="8"/>
        <v>891</v>
      </c>
      <c r="F24" s="27">
        <f t="shared" si="8"/>
        <v>594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24"/>
      <c r="B25" s="25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22" t="s">
        <v>40</v>
      </c>
      <c r="B26" s="23" t="s">
        <v>41</v>
      </c>
      <c r="C26" s="26">
        <f t="shared" ref="C26:F26" si="9">IFERROR(ROUNDDOWN(C23*$E$6),"")</f>
        <v>1</v>
      </c>
      <c r="D26" s="26">
        <f t="shared" si="9"/>
        <v>0</v>
      </c>
      <c r="E26" s="26">
        <f t="shared" si="9"/>
        <v>0</v>
      </c>
      <c r="F26" s="26">
        <f t="shared" si="9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22" t="s">
        <v>42</v>
      </c>
      <c r="B27" s="23" t="s">
        <v>43</v>
      </c>
      <c r="C27" s="27">
        <f t="shared" ref="C27:F27" si="10">IFERROR(C26*$E$5,"")</f>
        <v>297</v>
      </c>
      <c r="D27" s="27">
        <f t="shared" si="10"/>
        <v>0</v>
      </c>
      <c r="E27" s="27">
        <f t="shared" si="10"/>
        <v>0</v>
      </c>
      <c r="F27" s="27">
        <f t="shared" si="10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24"/>
      <c r="B28" s="25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24"/>
      <c r="B29" s="25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2" t="s">
        <v>44</v>
      </c>
      <c r="B30" s="23" t="s">
        <v>45</v>
      </c>
      <c r="C30" s="27">
        <f t="shared" ref="C30:F30" si="11">C15+C18+C21+C24+C27</f>
        <v>290067</v>
      </c>
      <c r="D30" s="27">
        <f t="shared" si="11"/>
        <v>144885</v>
      </c>
      <c r="E30" s="27">
        <f t="shared" si="11"/>
        <v>96256</v>
      </c>
      <c r="F30" s="27">
        <f t="shared" si="11"/>
        <v>72294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24"/>
      <c r="B31" s="25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2" t="s">
        <v>46</v>
      </c>
      <c r="B32" s="23" t="s">
        <v>47</v>
      </c>
      <c r="C32" s="27">
        <f t="shared" ref="C32:F32" si="12">C30/C12</f>
        <v>14.50335</v>
      </c>
      <c r="D32" s="27">
        <f t="shared" si="12"/>
        <v>14.4885</v>
      </c>
      <c r="E32" s="27">
        <f t="shared" si="12"/>
        <v>14.4384</v>
      </c>
      <c r="F32" s="27">
        <f t="shared" si="12"/>
        <v>14.4588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4"/>
      <c r="B33" s="25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22" t="s">
        <v>48</v>
      </c>
      <c r="B34" s="23" t="s">
        <v>49</v>
      </c>
      <c r="C34" s="28">
        <f t="shared" ref="C34:F34" si="13">C30-$B$8</f>
        <v>280067</v>
      </c>
      <c r="D34" s="28">
        <f t="shared" si="13"/>
        <v>134885</v>
      </c>
      <c r="E34" s="28">
        <f t="shared" si="13"/>
        <v>86256</v>
      </c>
      <c r="F34" s="29">
        <f t="shared" si="13"/>
        <v>62294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24"/>
      <c r="B35" s="25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0" t="s">
        <v>50</v>
      </c>
      <c r="B36" s="31" t="s">
        <v>51</v>
      </c>
      <c r="C36" s="27">
        <f t="shared" ref="C36:F36" si="14">C34/C12</f>
        <v>14.00335</v>
      </c>
      <c r="D36" s="27">
        <f t="shared" si="14"/>
        <v>13.4885</v>
      </c>
      <c r="E36" s="27">
        <f t="shared" si="14"/>
        <v>12.9384</v>
      </c>
      <c r="F36" s="27">
        <f t="shared" si="14"/>
        <v>12.4588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2"/>
      <c r="B37" s="32"/>
      <c r="C37" s="32"/>
      <c r="D37" s="32"/>
      <c r="E37" s="32"/>
      <c r="F37" s="3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2"/>
      <c r="B38" s="32"/>
      <c r="C38" s="32"/>
      <c r="D38" s="32"/>
      <c r="E38" s="32"/>
      <c r="F38" s="3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2"/>
      <c r="B39" s="32"/>
      <c r="C39" s="32"/>
      <c r="D39" s="32"/>
      <c r="E39" s="32"/>
      <c r="F39" s="3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2"/>
      <c r="B40" s="32"/>
      <c r="C40" s="32"/>
      <c r="D40" s="32"/>
      <c r="E40" s="32"/>
      <c r="F40" s="3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2"/>
      <c r="B41" s="32"/>
      <c r="C41" s="32"/>
      <c r="D41" s="32"/>
      <c r="E41" s="32"/>
      <c r="F41" s="3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2"/>
      <c r="B42" s="32"/>
      <c r="C42" s="32"/>
      <c r="D42" s="32"/>
      <c r="E42" s="32"/>
      <c r="F42" s="3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2"/>
      <c r="B43" s="32"/>
      <c r="C43" s="32"/>
      <c r="D43" s="32"/>
      <c r="E43" s="32"/>
      <c r="F43" s="3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2"/>
      <c r="B44" s="32"/>
      <c r="C44" s="32"/>
      <c r="D44" s="32"/>
      <c r="E44" s="32"/>
      <c r="F44" s="3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2"/>
      <c r="B45" s="32"/>
      <c r="C45" s="32"/>
      <c r="D45" s="32"/>
      <c r="E45" s="32"/>
      <c r="F45" s="3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2"/>
      <c r="B46" s="32"/>
      <c r="C46" s="32"/>
      <c r="D46" s="32"/>
      <c r="E46" s="32"/>
      <c r="F46" s="3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2"/>
      <c r="B47" s="32"/>
      <c r="C47" s="32"/>
      <c r="D47" s="32"/>
      <c r="E47" s="32"/>
      <c r="F47" s="3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2"/>
      <c r="B48" s="32"/>
      <c r="C48" s="32"/>
      <c r="D48" s="32"/>
      <c r="E48" s="32"/>
      <c r="F48" s="3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2"/>
      <c r="B49" s="32"/>
      <c r="C49" s="32"/>
      <c r="D49" s="32"/>
      <c r="E49" s="32"/>
      <c r="F49" s="3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2"/>
      <c r="B50" s="32"/>
      <c r="C50" s="32"/>
      <c r="D50" s="32"/>
      <c r="E50" s="32"/>
      <c r="F50" s="3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2"/>
      <c r="B51" s="32"/>
      <c r="C51" s="32"/>
      <c r="D51" s="32"/>
      <c r="E51" s="32"/>
      <c r="F51" s="3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2"/>
      <c r="B52" s="32"/>
      <c r="C52" s="32"/>
      <c r="D52" s="32"/>
      <c r="E52" s="32"/>
      <c r="F52" s="3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2"/>
      <c r="B53" s="32"/>
      <c r="C53" s="32"/>
      <c r="D53" s="32"/>
      <c r="E53" s="32"/>
      <c r="F53" s="3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2"/>
      <c r="B54" s="32"/>
      <c r="C54" s="32"/>
      <c r="D54" s="32"/>
      <c r="E54" s="32"/>
      <c r="F54" s="3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2"/>
      <c r="B55" s="32"/>
      <c r="C55" s="32"/>
      <c r="D55" s="32"/>
      <c r="E55" s="32"/>
      <c r="F55" s="3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2"/>
      <c r="B56" s="32"/>
      <c r="C56" s="32"/>
      <c r="D56" s="32"/>
      <c r="E56" s="32"/>
      <c r="F56" s="3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2"/>
      <c r="B57" s="32"/>
      <c r="C57" s="32"/>
      <c r="D57" s="32"/>
      <c r="E57" s="32"/>
      <c r="F57" s="3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2"/>
      <c r="B58" s="32"/>
      <c r="C58" s="32"/>
      <c r="D58" s="32"/>
      <c r="E58" s="32"/>
      <c r="F58" s="3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2"/>
      <c r="B59" s="32"/>
      <c r="C59" s="32"/>
      <c r="D59" s="32"/>
      <c r="E59" s="32"/>
      <c r="F59" s="3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2"/>
      <c r="B60" s="32"/>
      <c r="C60" s="32"/>
      <c r="D60" s="32"/>
      <c r="E60" s="32"/>
      <c r="F60" s="3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2"/>
      <c r="B61" s="32"/>
      <c r="C61" s="32"/>
      <c r="D61" s="32"/>
      <c r="E61" s="32"/>
      <c r="F61" s="3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2"/>
      <c r="B62" s="32"/>
      <c r="C62" s="32"/>
      <c r="D62" s="32"/>
      <c r="E62" s="32"/>
      <c r="F62" s="3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2"/>
      <c r="B63" s="32"/>
      <c r="C63" s="32"/>
      <c r="D63" s="32"/>
      <c r="E63" s="32"/>
      <c r="F63" s="3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2"/>
      <c r="B64" s="32"/>
      <c r="C64" s="32"/>
      <c r="D64" s="32"/>
      <c r="E64" s="32"/>
      <c r="F64" s="3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2"/>
      <c r="B65" s="32"/>
      <c r="C65" s="32"/>
      <c r="D65" s="32"/>
      <c r="E65" s="32"/>
      <c r="F65" s="3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2"/>
      <c r="B66" s="32"/>
      <c r="C66" s="32"/>
      <c r="D66" s="32"/>
      <c r="E66" s="32"/>
      <c r="F66" s="3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2"/>
      <c r="B67" s="32"/>
      <c r="C67" s="32"/>
      <c r="D67" s="32"/>
      <c r="E67" s="32"/>
      <c r="F67" s="3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2"/>
      <c r="B68" s="32"/>
      <c r="C68" s="32"/>
      <c r="D68" s="32"/>
      <c r="E68" s="32"/>
      <c r="F68" s="3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2"/>
      <c r="B69" s="32"/>
      <c r="C69" s="32"/>
      <c r="D69" s="32"/>
      <c r="E69" s="32"/>
      <c r="F69" s="3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2"/>
      <c r="B70" s="32"/>
      <c r="C70" s="32"/>
      <c r="D70" s="32"/>
      <c r="E70" s="32"/>
      <c r="F70" s="3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2"/>
      <c r="B71" s="32"/>
      <c r="C71" s="32"/>
      <c r="D71" s="32"/>
      <c r="E71" s="32"/>
      <c r="F71" s="3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2"/>
      <c r="B72" s="32"/>
      <c r="C72" s="32"/>
      <c r="D72" s="32"/>
      <c r="E72" s="32"/>
      <c r="F72" s="3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2"/>
      <c r="B73" s="32"/>
      <c r="C73" s="32"/>
      <c r="D73" s="32"/>
      <c r="E73" s="32"/>
      <c r="F73" s="3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2"/>
      <c r="B74" s="32"/>
      <c r="C74" s="32"/>
      <c r="D74" s="32"/>
      <c r="E74" s="32"/>
      <c r="F74" s="3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2"/>
      <c r="B75" s="32"/>
      <c r="C75" s="32"/>
      <c r="D75" s="32"/>
      <c r="E75" s="32"/>
      <c r="F75" s="3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2"/>
      <c r="B76" s="32"/>
      <c r="C76" s="32"/>
      <c r="D76" s="32"/>
      <c r="E76" s="32"/>
      <c r="F76" s="3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2"/>
      <c r="B77" s="32"/>
      <c r="C77" s="32"/>
      <c r="D77" s="32"/>
      <c r="E77" s="32"/>
      <c r="F77" s="3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2"/>
      <c r="B78" s="32"/>
      <c r="C78" s="32"/>
      <c r="D78" s="32"/>
      <c r="E78" s="32"/>
      <c r="F78" s="3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2"/>
      <c r="B79" s="32"/>
      <c r="C79" s="32"/>
      <c r="D79" s="32"/>
      <c r="E79" s="32"/>
      <c r="F79" s="3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2"/>
      <c r="B80" s="32"/>
      <c r="C80" s="32"/>
      <c r="D80" s="32"/>
      <c r="E80" s="32"/>
      <c r="F80" s="3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2"/>
      <c r="B81" s="32"/>
      <c r="C81" s="32"/>
      <c r="D81" s="32"/>
      <c r="E81" s="32"/>
      <c r="F81" s="3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2"/>
      <c r="B82" s="32"/>
      <c r="C82" s="32"/>
      <c r="D82" s="32"/>
      <c r="E82" s="32"/>
      <c r="F82" s="3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2"/>
      <c r="B83" s="32"/>
      <c r="C83" s="32"/>
      <c r="D83" s="32"/>
      <c r="E83" s="32"/>
      <c r="F83" s="3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2"/>
      <c r="B84" s="32"/>
      <c r="C84" s="32"/>
      <c r="D84" s="32"/>
      <c r="E84" s="32"/>
      <c r="F84" s="3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2"/>
      <c r="B85" s="32"/>
      <c r="C85" s="32"/>
      <c r="D85" s="32"/>
      <c r="E85" s="32"/>
      <c r="F85" s="3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2"/>
      <c r="B86" s="32"/>
      <c r="C86" s="32"/>
      <c r="D86" s="32"/>
      <c r="E86" s="32"/>
      <c r="F86" s="3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2"/>
      <c r="B87" s="32"/>
      <c r="C87" s="32"/>
      <c r="D87" s="32"/>
      <c r="E87" s="32"/>
      <c r="F87" s="3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2"/>
      <c r="B88" s="32"/>
      <c r="C88" s="32"/>
      <c r="D88" s="32"/>
      <c r="E88" s="32"/>
      <c r="F88" s="3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2"/>
      <c r="B89" s="32"/>
      <c r="C89" s="32"/>
      <c r="D89" s="32"/>
      <c r="E89" s="32"/>
      <c r="F89" s="3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2"/>
      <c r="B90" s="32"/>
      <c r="C90" s="32"/>
      <c r="D90" s="32"/>
      <c r="E90" s="32"/>
      <c r="F90" s="3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2"/>
      <c r="B91" s="32"/>
      <c r="C91" s="32"/>
      <c r="D91" s="32"/>
      <c r="E91" s="32"/>
      <c r="F91" s="3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2"/>
      <c r="B92" s="32"/>
      <c r="C92" s="32"/>
      <c r="D92" s="32"/>
      <c r="E92" s="32"/>
      <c r="F92" s="3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2"/>
      <c r="B93" s="32"/>
      <c r="C93" s="32"/>
      <c r="D93" s="32"/>
      <c r="E93" s="32"/>
      <c r="F93" s="3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2"/>
      <c r="B94" s="32"/>
      <c r="C94" s="32"/>
      <c r="D94" s="32"/>
      <c r="E94" s="32"/>
      <c r="F94" s="3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2"/>
      <c r="B95" s="32"/>
      <c r="C95" s="32"/>
      <c r="D95" s="32"/>
      <c r="E95" s="32"/>
      <c r="F95" s="3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2"/>
      <c r="B96" s="32"/>
      <c r="C96" s="32"/>
      <c r="D96" s="32"/>
      <c r="E96" s="32"/>
      <c r="F96" s="3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2"/>
      <c r="B97" s="32"/>
      <c r="C97" s="32"/>
      <c r="D97" s="32"/>
      <c r="E97" s="32"/>
      <c r="F97" s="3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2"/>
      <c r="B98" s="32"/>
      <c r="C98" s="32"/>
      <c r="D98" s="32"/>
      <c r="E98" s="32"/>
      <c r="F98" s="3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2"/>
      <c r="B99" s="32"/>
      <c r="C99" s="32"/>
      <c r="D99" s="32"/>
      <c r="E99" s="32"/>
      <c r="F99" s="3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2"/>
      <c r="B100" s="32"/>
      <c r="C100" s="32"/>
      <c r="D100" s="32"/>
      <c r="E100" s="32"/>
      <c r="F100" s="3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2"/>
      <c r="B101" s="32"/>
      <c r="C101" s="32"/>
      <c r="D101" s="32"/>
      <c r="E101" s="32"/>
      <c r="F101" s="3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2"/>
      <c r="B102" s="32"/>
      <c r="C102" s="32"/>
      <c r="D102" s="32"/>
      <c r="E102" s="32"/>
      <c r="F102" s="3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2"/>
      <c r="B103" s="32"/>
      <c r="C103" s="32"/>
      <c r="D103" s="32"/>
      <c r="E103" s="32"/>
      <c r="F103" s="3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2"/>
      <c r="B104" s="32"/>
      <c r="C104" s="32"/>
      <c r="D104" s="32"/>
      <c r="E104" s="32"/>
      <c r="F104" s="3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2"/>
      <c r="B105" s="32"/>
      <c r="C105" s="32"/>
      <c r="D105" s="32"/>
      <c r="E105" s="32"/>
      <c r="F105" s="3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2"/>
      <c r="B106" s="32"/>
      <c r="C106" s="32"/>
      <c r="D106" s="32"/>
      <c r="E106" s="32"/>
      <c r="F106" s="3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2"/>
      <c r="B107" s="32"/>
      <c r="C107" s="32"/>
      <c r="D107" s="32"/>
      <c r="E107" s="32"/>
      <c r="F107" s="3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2"/>
      <c r="B108" s="32"/>
      <c r="C108" s="32"/>
      <c r="D108" s="32"/>
      <c r="E108" s="32"/>
      <c r="F108" s="3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2"/>
      <c r="B109" s="32"/>
      <c r="C109" s="32"/>
      <c r="D109" s="32"/>
      <c r="E109" s="32"/>
      <c r="F109" s="3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2"/>
      <c r="B110" s="32"/>
      <c r="C110" s="32"/>
      <c r="D110" s="32"/>
      <c r="E110" s="32"/>
      <c r="F110" s="3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2"/>
      <c r="B111" s="32"/>
      <c r="C111" s="32"/>
      <c r="D111" s="32"/>
      <c r="E111" s="32"/>
      <c r="F111" s="3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2"/>
      <c r="B112" s="32"/>
      <c r="C112" s="32"/>
      <c r="D112" s="32"/>
      <c r="E112" s="32"/>
      <c r="F112" s="3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2"/>
      <c r="B113" s="32"/>
      <c r="C113" s="32"/>
      <c r="D113" s="32"/>
      <c r="E113" s="32"/>
      <c r="F113" s="3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2"/>
      <c r="B114" s="32"/>
      <c r="C114" s="32"/>
      <c r="D114" s="32"/>
      <c r="E114" s="32"/>
      <c r="F114" s="3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2"/>
      <c r="B115" s="32"/>
      <c r="C115" s="32"/>
      <c r="D115" s="32"/>
      <c r="E115" s="32"/>
      <c r="F115" s="3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2"/>
      <c r="B116" s="32"/>
      <c r="C116" s="32"/>
      <c r="D116" s="32"/>
      <c r="E116" s="32"/>
      <c r="F116" s="3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2"/>
      <c r="B117" s="32"/>
      <c r="C117" s="32"/>
      <c r="D117" s="32"/>
      <c r="E117" s="32"/>
      <c r="F117" s="3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2"/>
      <c r="B118" s="32"/>
      <c r="C118" s="32"/>
      <c r="D118" s="32"/>
      <c r="E118" s="32"/>
      <c r="F118" s="3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2"/>
      <c r="B119" s="32"/>
      <c r="C119" s="32"/>
      <c r="D119" s="32"/>
      <c r="E119" s="32"/>
      <c r="F119" s="3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2"/>
      <c r="B120" s="32"/>
      <c r="C120" s="32"/>
      <c r="D120" s="32"/>
      <c r="E120" s="32"/>
      <c r="F120" s="3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2"/>
      <c r="B121" s="32"/>
      <c r="C121" s="32"/>
      <c r="D121" s="32"/>
      <c r="E121" s="32"/>
      <c r="F121" s="3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2"/>
      <c r="B122" s="32"/>
      <c r="C122" s="32"/>
      <c r="D122" s="32"/>
      <c r="E122" s="32"/>
      <c r="F122" s="3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2"/>
      <c r="B123" s="32"/>
      <c r="C123" s="32"/>
      <c r="D123" s="32"/>
      <c r="E123" s="32"/>
      <c r="F123" s="3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2"/>
      <c r="B124" s="32"/>
      <c r="C124" s="32"/>
      <c r="D124" s="32"/>
      <c r="E124" s="32"/>
      <c r="F124" s="3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2"/>
      <c r="B125" s="32"/>
      <c r="C125" s="32"/>
      <c r="D125" s="32"/>
      <c r="E125" s="32"/>
      <c r="F125" s="3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2"/>
      <c r="B126" s="32"/>
      <c r="C126" s="32"/>
      <c r="D126" s="32"/>
      <c r="E126" s="32"/>
      <c r="F126" s="3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2"/>
      <c r="B127" s="32"/>
      <c r="C127" s="32"/>
      <c r="D127" s="32"/>
      <c r="E127" s="32"/>
      <c r="F127" s="3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2"/>
      <c r="B128" s="32"/>
      <c r="C128" s="32"/>
      <c r="D128" s="32"/>
      <c r="E128" s="32"/>
      <c r="F128" s="3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2"/>
      <c r="B129" s="32"/>
      <c r="C129" s="32"/>
      <c r="D129" s="32"/>
      <c r="E129" s="32"/>
      <c r="F129" s="3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2"/>
      <c r="B130" s="32"/>
      <c r="C130" s="32"/>
      <c r="D130" s="32"/>
      <c r="E130" s="32"/>
      <c r="F130" s="3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2"/>
      <c r="B131" s="32"/>
      <c r="C131" s="32"/>
      <c r="D131" s="32"/>
      <c r="E131" s="32"/>
      <c r="F131" s="3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2"/>
      <c r="B132" s="32"/>
      <c r="C132" s="32"/>
      <c r="D132" s="32"/>
      <c r="E132" s="32"/>
      <c r="F132" s="3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2"/>
      <c r="B133" s="32"/>
      <c r="C133" s="32"/>
      <c r="D133" s="32"/>
      <c r="E133" s="32"/>
      <c r="F133" s="3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2"/>
      <c r="B134" s="32"/>
      <c r="C134" s="32"/>
      <c r="D134" s="32"/>
      <c r="E134" s="32"/>
      <c r="F134" s="3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2"/>
      <c r="B135" s="32"/>
      <c r="C135" s="32"/>
      <c r="D135" s="32"/>
      <c r="E135" s="32"/>
      <c r="F135" s="3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2"/>
      <c r="B136" s="32"/>
      <c r="C136" s="32"/>
      <c r="D136" s="32"/>
      <c r="E136" s="32"/>
      <c r="F136" s="3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2"/>
      <c r="B137" s="32"/>
      <c r="C137" s="32"/>
      <c r="D137" s="32"/>
      <c r="E137" s="32"/>
      <c r="F137" s="3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2"/>
      <c r="B138" s="32"/>
      <c r="C138" s="32"/>
      <c r="D138" s="32"/>
      <c r="E138" s="32"/>
      <c r="F138" s="3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2"/>
      <c r="B139" s="32"/>
      <c r="C139" s="32"/>
      <c r="D139" s="32"/>
      <c r="E139" s="32"/>
      <c r="F139" s="3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2"/>
      <c r="B140" s="32"/>
      <c r="C140" s="32"/>
      <c r="D140" s="32"/>
      <c r="E140" s="32"/>
      <c r="F140" s="3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2"/>
      <c r="B141" s="32"/>
      <c r="C141" s="32"/>
      <c r="D141" s="32"/>
      <c r="E141" s="32"/>
      <c r="F141" s="3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2"/>
      <c r="B142" s="32"/>
      <c r="C142" s="32"/>
      <c r="D142" s="32"/>
      <c r="E142" s="32"/>
      <c r="F142" s="3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2"/>
      <c r="B143" s="32"/>
      <c r="C143" s="32"/>
      <c r="D143" s="32"/>
      <c r="E143" s="32"/>
      <c r="F143" s="3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2"/>
      <c r="B144" s="32"/>
      <c r="C144" s="32"/>
      <c r="D144" s="32"/>
      <c r="E144" s="32"/>
      <c r="F144" s="3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2"/>
      <c r="B145" s="32"/>
      <c r="C145" s="32"/>
      <c r="D145" s="32"/>
      <c r="E145" s="32"/>
      <c r="F145" s="3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2"/>
      <c r="B146" s="32"/>
      <c r="C146" s="32"/>
      <c r="D146" s="32"/>
      <c r="E146" s="32"/>
      <c r="F146" s="3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2"/>
      <c r="B147" s="32"/>
      <c r="C147" s="32"/>
      <c r="D147" s="32"/>
      <c r="E147" s="32"/>
      <c r="F147" s="3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2"/>
      <c r="B148" s="32"/>
      <c r="C148" s="32"/>
      <c r="D148" s="32"/>
      <c r="E148" s="32"/>
      <c r="F148" s="3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2"/>
      <c r="B149" s="32"/>
      <c r="C149" s="32"/>
      <c r="D149" s="32"/>
      <c r="E149" s="32"/>
      <c r="F149" s="3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2"/>
      <c r="B150" s="32"/>
      <c r="C150" s="32"/>
      <c r="D150" s="32"/>
      <c r="E150" s="32"/>
      <c r="F150" s="3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2"/>
      <c r="B151" s="32"/>
      <c r="C151" s="32"/>
      <c r="D151" s="32"/>
      <c r="E151" s="32"/>
      <c r="F151" s="3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2"/>
      <c r="B152" s="32"/>
      <c r="C152" s="32"/>
      <c r="D152" s="32"/>
      <c r="E152" s="32"/>
      <c r="F152" s="3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2"/>
      <c r="B153" s="32"/>
      <c r="C153" s="32"/>
      <c r="D153" s="32"/>
      <c r="E153" s="32"/>
      <c r="F153" s="3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2"/>
      <c r="B154" s="32"/>
      <c r="C154" s="32"/>
      <c r="D154" s="32"/>
      <c r="E154" s="32"/>
      <c r="F154" s="3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2"/>
      <c r="B155" s="32"/>
      <c r="C155" s="32"/>
      <c r="D155" s="32"/>
      <c r="E155" s="32"/>
      <c r="F155" s="3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2"/>
      <c r="B156" s="32"/>
      <c r="C156" s="32"/>
      <c r="D156" s="32"/>
      <c r="E156" s="32"/>
      <c r="F156" s="3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2"/>
      <c r="B157" s="32"/>
      <c r="C157" s="32"/>
      <c r="D157" s="32"/>
      <c r="E157" s="32"/>
      <c r="F157" s="3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2"/>
      <c r="B158" s="32"/>
      <c r="C158" s="32"/>
      <c r="D158" s="32"/>
      <c r="E158" s="32"/>
      <c r="F158" s="3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2"/>
      <c r="B159" s="32"/>
      <c r="C159" s="32"/>
      <c r="D159" s="32"/>
      <c r="E159" s="32"/>
      <c r="F159" s="3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2"/>
      <c r="B160" s="32"/>
      <c r="C160" s="32"/>
      <c r="D160" s="32"/>
      <c r="E160" s="32"/>
      <c r="F160" s="3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2"/>
      <c r="B161" s="32"/>
      <c r="C161" s="32"/>
      <c r="D161" s="32"/>
      <c r="E161" s="32"/>
      <c r="F161" s="3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2"/>
      <c r="B162" s="32"/>
      <c r="C162" s="32"/>
      <c r="D162" s="32"/>
      <c r="E162" s="32"/>
      <c r="F162" s="3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2"/>
      <c r="B163" s="32"/>
      <c r="C163" s="32"/>
      <c r="D163" s="32"/>
      <c r="E163" s="32"/>
      <c r="F163" s="3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2"/>
      <c r="B164" s="32"/>
      <c r="C164" s="32"/>
      <c r="D164" s="32"/>
      <c r="E164" s="32"/>
      <c r="F164" s="3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2"/>
      <c r="B165" s="32"/>
      <c r="C165" s="32"/>
      <c r="D165" s="32"/>
      <c r="E165" s="32"/>
      <c r="F165" s="3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2"/>
      <c r="B166" s="32"/>
      <c r="C166" s="32"/>
      <c r="D166" s="32"/>
      <c r="E166" s="32"/>
      <c r="F166" s="3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2"/>
      <c r="B167" s="32"/>
      <c r="C167" s="32"/>
      <c r="D167" s="32"/>
      <c r="E167" s="32"/>
      <c r="F167" s="3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2"/>
      <c r="B168" s="32"/>
      <c r="C168" s="32"/>
      <c r="D168" s="32"/>
      <c r="E168" s="32"/>
      <c r="F168" s="3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2"/>
      <c r="B169" s="32"/>
      <c r="C169" s="32"/>
      <c r="D169" s="32"/>
      <c r="E169" s="32"/>
      <c r="F169" s="3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2"/>
      <c r="B170" s="32"/>
      <c r="C170" s="32"/>
      <c r="D170" s="32"/>
      <c r="E170" s="32"/>
      <c r="F170" s="3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2"/>
      <c r="B171" s="32"/>
      <c r="C171" s="32"/>
      <c r="D171" s="32"/>
      <c r="E171" s="32"/>
      <c r="F171" s="3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2"/>
      <c r="B172" s="32"/>
      <c r="C172" s="32"/>
      <c r="D172" s="32"/>
      <c r="E172" s="32"/>
      <c r="F172" s="3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2"/>
      <c r="B173" s="32"/>
      <c r="C173" s="32"/>
      <c r="D173" s="32"/>
      <c r="E173" s="32"/>
      <c r="F173" s="3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2"/>
      <c r="B174" s="32"/>
      <c r="C174" s="32"/>
      <c r="D174" s="32"/>
      <c r="E174" s="32"/>
      <c r="F174" s="3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2"/>
      <c r="B175" s="32"/>
      <c r="C175" s="32"/>
      <c r="D175" s="32"/>
      <c r="E175" s="32"/>
      <c r="F175" s="3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2"/>
      <c r="B176" s="32"/>
      <c r="C176" s="32"/>
      <c r="D176" s="32"/>
      <c r="E176" s="32"/>
      <c r="F176" s="3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2"/>
      <c r="B177" s="32"/>
      <c r="C177" s="32"/>
      <c r="D177" s="32"/>
      <c r="E177" s="32"/>
      <c r="F177" s="3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2"/>
      <c r="B178" s="32"/>
      <c r="C178" s="32"/>
      <c r="D178" s="32"/>
      <c r="E178" s="32"/>
      <c r="F178" s="3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2"/>
      <c r="B179" s="32"/>
      <c r="C179" s="32"/>
      <c r="D179" s="32"/>
      <c r="E179" s="32"/>
      <c r="F179" s="3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2"/>
      <c r="B180" s="32"/>
      <c r="C180" s="32"/>
      <c r="D180" s="32"/>
      <c r="E180" s="32"/>
      <c r="F180" s="3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2"/>
      <c r="B181" s="32"/>
      <c r="C181" s="32"/>
      <c r="D181" s="32"/>
      <c r="E181" s="32"/>
      <c r="F181" s="3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2"/>
      <c r="B182" s="32"/>
      <c r="C182" s="32"/>
      <c r="D182" s="32"/>
      <c r="E182" s="32"/>
      <c r="F182" s="3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2"/>
      <c r="B183" s="32"/>
      <c r="C183" s="32"/>
      <c r="D183" s="32"/>
      <c r="E183" s="32"/>
      <c r="F183" s="3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2"/>
      <c r="B184" s="32"/>
      <c r="C184" s="32"/>
      <c r="D184" s="32"/>
      <c r="E184" s="32"/>
      <c r="F184" s="3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2"/>
      <c r="B185" s="32"/>
      <c r="C185" s="32"/>
      <c r="D185" s="32"/>
      <c r="E185" s="32"/>
      <c r="F185" s="3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2"/>
      <c r="B186" s="32"/>
      <c r="C186" s="32"/>
      <c r="D186" s="32"/>
      <c r="E186" s="32"/>
      <c r="F186" s="3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2"/>
      <c r="B187" s="32"/>
      <c r="C187" s="32"/>
      <c r="D187" s="32"/>
      <c r="E187" s="32"/>
      <c r="F187" s="3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2"/>
      <c r="B188" s="32"/>
      <c r="C188" s="32"/>
      <c r="D188" s="32"/>
      <c r="E188" s="32"/>
      <c r="F188" s="3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2"/>
      <c r="B189" s="32"/>
      <c r="C189" s="32"/>
      <c r="D189" s="32"/>
      <c r="E189" s="32"/>
      <c r="F189" s="3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2"/>
      <c r="B190" s="32"/>
      <c r="C190" s="32"/>
      <c r="D190" s="32"/>
      <c r="E190" s="32"/>
      <c r="F190" s="3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2"/>
      <c r="B191" s="32"/>
      <c r="C191" s="32"/>
      <c r="D191" s="32"/>
      <c r="E191" s="32"/>
      <c r="F191" s="3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2"/>
      <c r="B192" s="32"/>
      <c r="C192" s="32"/>
      <c r="D192" s="32"/>
      <c r="E192" s="32"/>
      <c r="F192" s="3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2"/>
      <c r="B193" s="32"/>
      <c r="C193" s="32"/>
      <c r="D193" s="32"/>
      <c r="E193" s="32"/>
      <c r="F193" s="3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2"/>
      <c r="B194" s="32"/>
      <c r="C194" s="32"/>
      <c r="D194" s="32"/>
      <c r="E194" s="32"/>
      <c r="F194" s="3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2"/>
      <c r="B195" s="32"/>
      <c r="C195" s="32"/>
      <c r="D195" s="32"/>
      <c r="E195" s="32"/>
      <c r="F195" s="3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2"/>
      <c r="B196" s="32"/>
      <c r="C196" s="32"/>
      <c r="D196" s="32"/>
      <c r="E196" s="32"/>
      <c r="F196" s="3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2"/>
      <c r="B197" s="32"/>
      <c r="C197" s="32"/>
      <c r="D197" s="32"/>
      <c r="E197" s="32"/>
      <c r="F197" s="3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2"/>
      <c r="B198" s="32"/>
      <c r="C198" s="32"/>
      <c r="D198" s="32"/>
      <c r="E198" s="32"/>
      <c r="F198" s="3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2"/>
      <c r="B199" s="32"/>
      <c r="C199" s="32"/>
      <c r="D199" s="32"/>
      <c r="E199" s="32"/>
      <c r="F199" s="3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2"/>
      <c r="B200" s="32"/>
      <c r="C200" s="32"/>
      <c r="D200" s="32"/>
      <c r="E200" s="32"/>
      <c r="F200" s="3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2"/>
      <c r="B201" s="32"/>
      <c r="C201" s="32"/>
      <c r="D201" s="32"/>
      <c r="E201" s="32"/>
      <c r="F201" s="3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2"/>
      <c r="B202" s="32"/>
      <c r="C202" s="32"/>
      <c r="D202" s="32"/>
      <c r="E202" s="32"/>
      <c r="F202" s="3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2"/>
      <c r="B203" s="32"/>
      <c r="C203" s="32"/>
      <c r="D203" s="32"/>
      <c r="E203" s="32"/>
      <c r="F203" s="3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2"/>
      <c r="B204" s="32"/>
      <c r="C204" s="32"/>
      <c r="D204" s="32"/>
      <c r="E204" s="32"/>
      <c r="F204" s="3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2"/>
      <c r="B205" s="32"/>
      <c r="C205" s="32"/>
      <c r="D205" s="32"/>
      <c r="E205" s="32"/>
      <c r="F205" s="3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2"/>
      <c r="B206" s="32"/>
      <c r="C206" s="32"/>
      <c r="D206" s="32"/>
      <c r="E206" s="32"/>
      <c r="F206" s="3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2"/>
      <c r="B207" s="32"/>
      <c r="C207" s="32"/>
      <c r="D207" s="32"/>
      <c r="E207" s="32"/>
      <c r="F207" s="3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2"/>
      <c r="B208" s="32"/>
      <c r="C208" s="32"/>
      <c r="D208" s="32"/>
      <c r="E208" s="32"/>
      <c r="F208" s="3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2"/>
      <c r="B209" s="32"/>
      <c r="C209" s="32"/>
      <c r="D209" s="32"/>
      <c r="E209" s="32"/>
      <c r="F209" s="3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2"/>
      <c r="B210" s="32"/>
      <c r="C210" s="32"/>
      <c r="D210" s="32"/>
      <c r="E210" s="32"/>
      <c r="F210" s="3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2"/>
      <c r="B211" s="32"/>
      <c r="C211" s="32"/>
      <c r="D211" s="32"/>
      <c r="E211" s="32"/>
      <c r="F211" s="3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2"/>
      <c r="B212" s="32"/>
      <c r="C212" s="32"/>
      <c r="D212" s="32"/>
      <c r="E212" s="32"/>
      <c r="F212" s="3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2"/>
      <c r="B213" s="32"/>
      <c r="C213" s="32"/>
      <c r="D213" s="32"/>
      <c r="E213" s="32"/>
      <c r="F213" s="3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2"/>
      <c r="B214" s="32"/>
      <c r="C214" s="32"/>
      <c r="D214" s="32"/>
      <c r="E214" s="32"/>
      <c r="F214" s="3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2"/>
      <c r="B215" s="32"/>
      <c r="C215" s="32"/>
      <c r="D215" s="32"/>
      <c r="E215" s="32"/>
      <c r="F215" s="3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2"/>
      <c r="B216" s="32"/>
      <c r="C216" s="32"/>
      <c r="D216" s="32"/>
      <c r="E216" s="32"/>
      <c r="F216" s="3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2"/>
      <c r="B217" s="32"/>
      <c r="C217" s="32"/>
      <c r="D217" s="32"/>
      <c r="E217" s="32"/>
      <c r="F217" s="3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2"/>
      <c r="B218" s="32"/>
      <c r="C218" s="32"/>
      <c r="D218" s="32"/>
      <c r="E218" s="32"/>
      <c r="F218" s="3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2"/>
      <c r="B219" s="32"/>
      <c r="C219" s="32"/>
      <c r="D219" s="32"/>
      <c r="E219" s="32"/>
      <c r="F219" s="3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2"/>
      <c r="B220" s="32"/>
      <c r="C220" s="32"/>
      <c r="D220" s="32"/>
      <c r="E220" s="32"/>
      <c r="F220" s="3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2"/>
      <c r="B221" s="32"/>
      <c r="C221" s="32"/>
      <c r="D221" s="32"/>
      <c r="E221" s="32"/>
      <c r="F221" s="3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2"/>
      <c r="B222" s="32"/>
      <c r="C222" s="32"/>
      <c r="D222" s="32"/>
      <c r="E222" s="32"/>
      <c r="F222" s="3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2"/>
      <c r="B223" s="32"/>
      <c r="C223" s="32"/>
      <c r="D223" s="32"/>
      <c r="E223" s="32"/>
      <c r="F223" s="3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2"/>
      <c r="B224" s="32"/>
      <c r="C224" s="32"/>
      <c r="D224" s="32"/>
      <c r="E224" s="32"/>
      <c r="F224" s="3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2"/>
      <c r="B225" s="32"/>
      <c r="C225" s="32"/>
      <c r="D225" s="32"/>
      <c r="E225" s="32"/>
      <c r="F225" s="3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2"/>
      <c r="B226" s="32"/>
      <c r="C226" s="32"/>
      <c r="D226" s="32"/>
      <c r="E226" s="32"/>
      <c r="F226" s="3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2"/>
      <c r="B227" s="32"/>
      <c r="C227" s="32"/>
      <c r="D227" s="32"/>
      <c r="E227" s="32"/>
      <c r="F227" s="3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2"/>
      <c r="B228" s="32"/>
      <c r="C228" s="32"/>
      <c r="D228" s="32"/>
      <c r="E228" s="32"/>
      <c r="F228" s="3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2"/>
      <c r="B229" s="32"/>
      <c r="C229" s="32"/>
      <c r="D229" s="32"/>
      <c r="E229" s="32"/>
      <c r="F229" s="3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2"/>
      <c r="B230" s="32"/>
      <c r="C230" s="32"/>
      <c r="D230" s="32"/>
      <c r="E230" s="32"/>
      <c r="F230" s="3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2"/>
      <c r="B231" s="32"/>
      <c r="C231" s="32"/>
      <c r="D231" s="32"/>
      <c r="E231" s="32"/>
      <c r="F231" s="3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2"/>
      <c r="B232" s="32"/>
      <c r="C232" s="32"/>
      <c r="D232" s="32"/>
      <c r="E232" s="32"/>
      <c r="F232" s="3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2"/>
      <c r="B233" s="32"/>
      <c r="C233" s="32"/>
      <c r="D233" s="32"/>
      <c r="E233" s="32"/>
      <c r="F233" s="3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2"/>
      <c r="B234" s="32"/>
      <c r="C234" s="32"/>
      <c r="D234" s="32"/>
      <c r="E234" s="32"/>
      <c r="F234" s="3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2"/>
      <c r="B235" s="32"/>
      <c r="C235" s="32"/>
      <c r="D235" s="32"/>
      <c r="E235" s="32"/>
      <c r="F235" s="3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2"/>
      <c r="B236" s="32"/>
      <c r="C236" s="32"/>
      <c r="D236" s="32"/>
      <c r="E236" s="32"/>
      <c r="F236" s="3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conditionalFormatting sqref="C33:F33">
    <cfRule type="cellIs" dxfId="0" priority="1" operator="greaterThan">
      <formula>0</formula>
    </cfRule>
  </conditionalFormatting>
  <conditionalFormatting sqref="C33:F33">
    <cfRule type="cellIs" dxfId="1" priority="2" operator="lessThanOrEqual">
      <formula>0</formula>
    </cfRule>
  </conditionalFormatting>
  <drawing r:id="rId1"/>
</worksheet>
</file>